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12720" windowHeight="9096"/>
  </bookViews>
  <sheets>
    <sheet name="DepositA" sheetId="9" r:id="rId1"/>
    <sheet name="DepositB" sheetId="8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K8" i="8" l="1"/>
  <c r="M7" i="8"/>
  <c r="M6" i="8"/>
  <c r="M5" i="8"/>
  <c r="M4" i="8"/>
  <c r="M3" i="8"/>
  <c r="M8" i="8" s="1"/>
  <c r="M10" i="8" s="1"/>
  <c r="M12" i="8" s="1"/>
  <c r="M13" i="8" s="1"/>
  <c r="Q23" i="9"/>
  <c r="O23" i="9"/>
  <c r="Q19" i="9"/>
  <c r="S12" i="9"/>
  <c r="S14" i="9" s="1"/>
  <c r="L12" i="9"/>
  <c r="K12" i="9"/>
  <c r="K13" i="9" s="1"/>
  <c r="Q11" i="9"/>
  <c r="O11" i="9"/>
  <c r="Q10" i="9"/>
  <c r="O10" i="9"/>
  <c r="Q9" i="9"/>
  <c r="O9" i="9"/>
  <c r="Q8" i="9"/>
  <c r="O8" i="9"/>
  <c r="Q7" i="9"/>
  <c r="O7" i="9"/>
  <c r="Q6" i="9"/>
  <c r="O6" i="9"/>
  <c r="Q5" i="9"/>
  <c r="O5" i="9"/>
  <c r="Q4" i="9"/>
  <c r="Q12" i="9" s="1"/>
  <c r="Q14" i="9" s="1"/>
  <c r="O4" i="9"/>
  <c r="O12" i="9" l="1"/>
  <c r="O17" i="9"/>
  <c r="O19" i="9" s="1"/>
  <c r="S19" i="9" s="1"/>
  <c r="S24" i="9" s="1"/>
  <c r="O14" i="9"/>
  <c r="O15" i="9" s="1"/>
  <c r="S23" i="9"/>
  <c r="H5" i="9"/>
  <c r="S26" i="9" l="1"/>
  <c r="S27" i="9"/>
  <c r="H6" i="8"/>
  <c r="H7" i="8"/>
  <c r="H5" i="8"/>
  <c r="H3" i="8"/>
  <c r="H4" i="8"/>
  <c r="F8" i="8"/>
  <c r="G8" i="8"/>
  <c r="H11" i="9" l="1"/>
  <c r="H10" i="9"/>
  <c r="H9" i="9"/>
  <c r="H8" i="9"/>
  <c r="H7" i="9"/>
  <c r="H4" i="9"/>
  <c r="H6" i="9"/>
  <c r="F13" i="9"/>
  <c r="G13" i="9"/>
  <c r="E13" i="9" l="1"/>
  <c r="D13" i="9"/>
  <c r="C13" i="9"/>
  <c r="B13" i="9"/>
  <c r="E8" i="8"/>
  <c r="D8" i="8"/>
  <c r="C8" i="8"/>
  <c r="B8" i="8"/>
  <c r="H8" i="8" l="1"/>
  <c r="H13" i="9"/>
</calcChain>
</file>

<file path=xl/sharedStrings.xml><?xml version="1.0" encoding="utf-8"?>
<sst xmlns="http://schemas.openxmlformats.org/spreadsheetml/2006/main" count="77" uniqueCount="39">
  <si>
    <t>CELKEM</t>
  </si>
  <si>
    <t>HPP (m2)</t>
  </si>
  <si>
    <t>1PP</t>
  </si>
  <si>
    <t>1NP</t>
  </si>
  <si>
    <t>2NP</t>
  </si>
  <si>
    <t>3NP</t>
  </si>
  <si>
    <t>4NP</t>
  </si>
  <si>
    <t>5NP</t>
  </si>
  <si>
    <t>6NP</t>
  </si>
  <si>
    <t>zázemí</t>
  </si>
  <si>
    <t>komunikace</t>
  </si>
  <si>
    <t>7NP</t>
  </si>
  <si>
    <t>kavárna</t>
  </si>
  <si>
    <t>otevřený depositář</t>
  </si>
  <si>
    <t>uzavřený depositář</t>
  </si>
  <si>
    <t>vyhlídková kavárna</t>
  </si>
  <si>
    <t>kavárna/ kreativ. dílna</t>
  </si>
  <si>
    <t>HPP rekonstrukce</t>
  </si>
  <si>
    <t>HPP dostavba</t>
  </si>
  <si>
    <t>HRUBÉ PODL. PLOCHY</t>
  </si>
  <si>
    <t>ČISTÉ PODLAŽNÍ PLOCHY (m2)</t>
  </si>
  <si>
    <t>trafostanice</t>
  </si>
  <si>
    <t>novostavba</t>
  </si>
  <si>
    <t>objem</t>
  </si>
  <si>
    <t>kv</t>
  </si>
  <si>
    <t>Obestavěný prostor (m3)</t>
  </si>
  <si>
    <t>m3</t>
  </si>
  <si>
    <t>Kč/m3</t>
  </si>
  <si>
    <t>Kč - IN CELKEM</t>
  </si>
  <si>
    <t>Kč - IN venky</t>
  </si>
  <si>
    <t>Kč - IN stavby</t>
  </si>
  <si>
    <t>rekonstrukce sýpky</t>
  </si>
  <si>
    <t>přístavba dpositáře</t>
  </si>
  <si>
    <t>přístavba pro vyhlídku</t>
  </si>
  <si>
    <t>DEPOSITÁŘ</t>
  </si>
  <si>
    <t>VYHLÍDKA</t>
  </si>
  <si>
    <t>Kč - IN depozitář</t>
  </si>
  <si>
    <t>Kč - IN vyhlídka</t>
  </si>
  <si>
    <t>Kč - IN budova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</si>
</sst>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theme="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2" borderId="0" xfId="0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0" fillId="0" borderId="0" xfId="0" applyAlignment="1">
      <alignment wrapText="1"/>
    </xf>
    <xf numFmtId="0" fontId="2" fillId="2" borderId="1" xfId="0" applyFont="1" applyFill="1" applyBorder="1"/>
    <xf numFmtId="0" fontId="0" fillId="2" borderId="1" xfId="0" applyFill="1" applyBorder="1"/>
    <xf numFmtId="0" fontId="0" fillId="0" borderId="0" xfId="0" applyFill="1"/>
    <xf numFmtId="0" fontId="1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 wrapText="1"/>
    </xf>
    <xf numFmtId="3" fontId="0" fillId="0" borderId="0" xfId="0" applyNumberFormat="1" applyAlignment="1">
      <alignment horizontal="center"/>
    </xf>
    <xf numFmtId="3" fontId="1" fillId="0" borderId="0" xfId="0" applyNumberFormat="1" applyFont="1" applyAlignment="1">
      <alignment horizontal="center"/>
    </xf>
    <xf numFmtId="3" fontId="0" fillId="0" borderId="0" xfId="0" applyNumberFormat="1"/>
    <xf numFmtId="3" fontId="0" fillId="2" borderId="0" xfId="0" applyNumberFormat="1" applyFill="1" applyAlignment="1">
      <alignment horizontal="center"/>
    </xf>
    <xf numFmtId="3" fontId="1" fillId="2" borderId="0" xfId="0" applyNumberFormat="1" applyFont="1" applyFill="1" applyAlignment="1">
      <alignment horizontal="center"/>
    </xf>
    <xf numFmtId="3" fontId="1" fillId="0" borderId="0" xfId="0" applyNumberFormat="1" applyFont="1" applyFill="1" applyAlignment="1">
      <alignment horizontal="center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wrapText="1"/>
    </xf>
    <xf numFmtId="3" fontId="1" fillId="0" borderId="0" xfId="0" applyNumberFormat="1" applyFont="1"/>
    <xf numFmtId="3" fontId="0" fillId="0" borderId="0" xfId="0" applyNumberFormat="1" applyFont="1" applyAlignment="1">
      <alignment horizontal="center"/>
    </xf>
    <xf numFmtId="3" fontId="0" fillId="2" borderId="0" xfId="0" applyNumberFormat="1" applyFont="1" applyFill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3" fontId="0" fillId="0" borderId="0" xfId="0" applyNumberFormat="1" applyFill="1" applyAlignment="1">
      <alignment horizontal="center"/>
    </xf>
    <xf numFmtId="3" fontId="1" fillId="2" borderId="0" xfId="0" applyNumberFormat="1" applyFont="1" applyFill="1" applyAlignment="1">
      <alignment horizontal="center"/>
    </xf>
    <xf numFmtId="3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Fill="1" applyBorder="1" applyAlignment="1">
      <alignment horizontal="center"/>
    </xf>
    <xf numFmtId="3" fontId="0" fillId="0" borderId="0" xfId="0" applyNumberFormat="1" applyFont="1" applyFill="1" applyAlignment="1">
      <alignment horizontal="center"/>
    </xf>
    <xf numFmtId="0" fontId="0" fillId="0" borderId="0" xfId="0" applyAlignment="1"/>
    <xf numFmtId="0" fontId="0" fillId="0" borderId="0" xfId="0" applyBorder="1"/>
    <xf numFmtId="0" fontId="0" fillId="0" borderId="6" xfId="0" applyBorder="1"/>
    <xf numFmtId="3" fontId="0" fillId="0" borderId="5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3" fontId="0" fillId="0" borderId="7" xfId="0" applyNumberFormat="1" applyFont="1" applyBorder="1" applyAlignment="1">
      <alignment horizontal="center"/>
    </xf>
    <xf numFmtId="0" fontId="0" fillId="0" borderId="8" xfId="0" applyFont="1" applyBorder="1"/>
    <xf numFmtId="3" fontId="0" fillId="0" borderId="8" xfId="0" applyNumberFormat="1" applyFont="1" applyBorder="1" applyAlignment="1">
      <alignment horizontal="center"/>
    </xf>
    <xf numFmtId="3" fontId="1" fillId="0" borderId="8" xfId="0" applyNumberFormat="1" applyFont="1" applyBorder="1" applyAlignment="1">
      <alignment horizontal="center"/>
    </xf>
    <xf numFmtId="3" fontId="1" fillId="0" borderId="9" xfId="0" applyNumberFormat="1" applyFont="1" applyBorder="1"/>
    <xf numFmtId="0" fontId="0" fillId="0" borderId="5" xfId="0" applyBorder="1"/>
    <xf numFmtId="3" fontId="1" fillId="0" borderId="9" xfId="0" applyNumberFormat="1" applyFont="1" applyFill="1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3" fontId="1" fillId="2" borderId="0" xfId="0" applyNumberFormat="1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3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7"/>
  <sheetViews>
    <sheetView tabSelected="1" zoomScale="130" zoomScaleNormal="130" workbookViewId="0">
      <selection activeCell="P28" sqref="P28"/>
    </sheetView>
  </sheetViews>
  <sheetFormatPr defaultRowHeight="14.4" x14ac:dyDescent="0.3"/>
  <cols>
    <col min="1" max="1" width="7.5546875" customWidth="1"/>
    <col min="2" max="8" width="11.6640625" customWidth="1"/>
    <col min="9" max="9" width="6.6640625" style="10" customWidth="1"/>
    <col min="10" max="10" width="7.44140625" style="10" customWidth="1"/>
    <col min="11" max="12" width="11.88671875" customWidth="1"/>
    <col min="13" max="13" width="11.88671875" style="10" customWidth="1"/>
    <col min="14" max="14" width="6.6640625" customWidth="1"/>
    <col min="15" max="15" width="11.6640625" customWidth="1"/>
    <col min="16" max="16" width="6.6640625" customWidth="1"/>
    <col min="17" max="17" width="11.6640625" customWidth="1"/>
    <col min="18" max="18" width="7.21875" customWidth="1"/>
    <col min="19" max="19" width="11.6640625" customWidth="1"/>
  </cols>
  <sheetData>
    <row r="2" spans="1:20" ht="18.600000000000001" thickBot="1" x14ac:dyDescent="0.4">
      <c r="A2" s="8"/>
      <c r="B2" s="52" t="s">
        <v>20</v>
      </c>
      <c r="C2" s="52"/>
      <c r="D2" s="52"/>
      <c r="E2" s="52"/>
      <c r="F2" s="52"/>
      <c r="G2" s="52"/>
      <c r="H2" s="52"/>
      <c r="I2" s="11"/>
      <c r="J2" s="8"/>
      <c r="K2" s="52" t="s">
        <v>19</v>
      </c>
      <c r="L2" s="52"/>
      <c r="M2" s="32"/>
      <c r="N2" s="47" t="s">
        <v>31</v>
      </c>
      <c r="O2" s="47"/>
      <c r="P2" s="47" t="s">
        <v>32</v>
      </c>
      <c r="Q2" s="47"/>
      <c r="R2" s="47" t="s">
        <v>33</v>
      </c>
      <c r="S2" s="47"/>
      <c r="T2" s="34"/>
    </row>
    <row r="3" spans="1:20" s="7" customFormat="1" ht="30" customHeight="1" x14ac:dyDescent="0.3">
      <c r="A3" s="5"/>
      <c r="B3" s="6" t="s">
        <v>10</v>
      </c>
      <c r="C3" s="6" t="s">
        <v>16</v>
      </c>
      <c r="D3" s="6" t="s">
        <v>9</v>
      </c>
      <c r="E3" s="6" t="s">
        <v>13</v>
      </c>
      <c r="F3" s="6" t="s">
        <v>14</v>
      </c>
      <c r="G3" s="6" t="s">
        <v>15</v>
      </c>
      <c r="H3" s="6" t="s">
        <v>0</v>
      </c>
      <c r="I3" s="12"/>
      <c r="J3" s="5"/>
      <c r="K3" s="6" t="s">
        <v>17</v>
      </c>
      <c r="L3" s="6" t="s">
        <v>18</v>
      </c>
      <c r="M3" s="12"/>
      <c r="N3" s="20" t="s">
        <v>24</v>
      </c>
      <c r="O3" s="20" t="s">
        <v>23</v>
      </c>
      <c r="P3" s="20" t="s">
        <v>24</v>
      </c>
      <c r="Q3" s="20" t="s">
        <v>23</v>
      </c>
      <c r="R3" s="20" t="s">
        <v>24</v>
      </c>
      <c r="S3" s="20" t="s">
        <v>23</v>
      </c>
    </row>
    <row r="4" spans="1:20" x14ac:dyDescent="0.3">
      <c r="A4" s="4" t="s">
        <v>2</v>
      </c>
      <c r="B4" s="25">
        <v>56</v>
      </c>
      <c r="C4" s="13"/>
      <c r="D4" s="13"/>
      <c r="E4" s="13"/>
      <c r="F4" s="25">
        <v>500</v>
      </c>
      <c r="G4" s="13"/>
      <c r="H4" s="14">
        <f t="shared" ref="H4:H11" si="0">SUM(B4:G4)</f>
        <v>556</v>
      </c>
      <c r="I4" s="18"/>
      <c r="J4" s="28" t="s">
        <v>2</v>
      </c>
      <c r="K4" s="22">
        <v>412</v>
      </c>
      <c r="L4" s="22">
        <v>300</v>
      </c>
      <c r="M4" s="33"/>
      <c r="N4" s="3">
        <v>3.9</v>
      </c>
      <c r="O4" s="13">
        <f t="shared" ref="O4:O11" si="1">K4*R4</f>
        <v>1606.8</v>
      </c>
      <c r="P4" s="3">
        <v>3.9</v>
      </c>
      <c r="Q4" s="13">
        <f>L4*P4</f>
        <v>1170</v>
      </c>
      <c r="R4" s="3">
        <v>3.9</v>
      </c>
      <c r="S4" s="13"/>
    </row>
    <row r="5" spans="1:20" x14ac:dyDescent="0.3">
      <c r="A5" s="2" t="s">
        <v>3</v>
      </c>
      <c r="B5" s="16">
        <v>229</v>
      </c>
      <c r="C5" s="16">
        <v>108</v>
      </c>
      <c r="D5" s="16">
        <v>28</v>
      </c>
      <c r="E5" s="16">
        <v>405</v>
      </c>
      <c r="F5" s="16"/>
      <c r="G5" s="16">
        <v>31</v>
      </c>
      <c r="H5" s="17">
        <f>SUM(B5:G5)</f>
        <v>801</v>
      </c>
      <c r="I5" s="18"/>
      <c r="J5" s="2" t="s">
        <v>3</v>
      </c>
      <c r="K5" s="23">
        <v>412</v>
      </c>
      <c r="L5" s="23">
        <v>496</v>
      </c>
      <c r="M5" s="33"/>
      <c r="N5" s="3">
        <v>4.2</v>
      </c>
      <c r="O5" s="13">
        <f t="shared" si="1"/>
        <v>1730.4</v>
      </c>
      <c r="P5" s="3">
        <v>3.6</v>
      </c>
      <c r="Q5" s="13">
        <f t="shared" ref="Q5:Q11" si="2">L5*P5</f>
        <v>1785.6000000000001</v>
      </c>
      <c r="R5" s="3">
        <v>4.2</v>
      </c>
      <c r="S5" s="13">
        <v>66</v>
      </c>
    </row>
    <row r="6" spans="1:20" x14ac:dyDescent="0.3">
      <c r="A6" s="4" t="s">
        <v>4</v>
      </c>
      <c r="B6" s="25">
        <v>137</v>
      </c>
      <c r="C6" s="13"/>
      <c r="D6" s="13"/>
      <c r="E6" s="25">
        <v>750</v>
      </c>
      <c r="F6" s="13"/>
      <c r="G6" s="13">
        <v>3</v>
      </c>
      <c r="H6" s="14">
        <f t="shared" si="0"/>
        <v>890</v>
      </c>
      <c r="I6" s="18"/>
      <c r="J6" s="28" t="s">
        <v>4</v>
      </c>
      <c r="K6" s="22">
        <v>480</v>
      </c>
      <c r="L6" s="22">
        <v>520</v>
      </c>
      <c r="M6" s="33"/>
      <c r="N6" s="3">
        <v>3.1</v>
      </c>
      <c r="O6" s="13">
        <f t="shared" si="1"/>
        <v>1488</v>
      </c>
      <c r="P6" s="3">
        <v>3.6</v>
      </c>
      <c r="Q6" s="13">
        <f t="shared" si="2"/>
        <v>1872</v>
      </c>
      <c r="R6" s="3">
        <v>3.1</v>
      </c>
      <c r="S6" s="13">
        <v>16</v>
      </c>
    </row>
    <row r="7" spans="1:20" x14ac:dyDescent="0.3">
      <c r="A7" s="2" t="s">
        <v>5</v>
      </c>
      <c r="B7" s="16">
        <v>198</v>
      </c>
      <c r="C7" s="16"/>
      <c r="D7" s="16">
        <v>165</v>
      </c>
      <c r="E7" s="16"/>
      <c r="F7" s="16">
        <v>355</v>
      </c>
      <c r="G7" s="16">
        <v>3</v>
      </c>
      <c r="H7" s="17">
        <f t="shared" si="0"/>
        <v>721</v>
      </c>
      <c r="I7" s="18"/>
      <c r="J7" s="2" t="s">
        <v>5</v>
      </c>
      <c r="K7" s="23">
        <v>480</v>
      </c>
      <c r="L7" s="23">
        <v>363</v>
      </c>
      <c r="M7" s="33"/>
      <c r="N7" s="3">
        <v>3.1</v>
      </c>
      <c r="O7" s="13">
        <f t="shared" si="1"/>
        <v>1488</v>
      </c>
      <c r="P7" s="3">
        <v>3.6</v>
      </c>
      <c r="Q7" s="13">
        <f t="shared" si="2"/>
        <v>1306.8</v>
      </c>
      <c r="R7" s="3">
        <v>3.1</v>
      </c>
      <c r="S7" s="13">
        <v>16</v>
      </c>
    </row>
    <row r="8" spans="1:20" x14ac:dyDescent="0.3">
      <c r="A8" s="4" t="s">
        <v>6</v>
      </c>
      <c r="B8" s="13">
        <v>60</v>
      </c>
      <c r="C8" s="13"/>
      <c r="D8" s="13"/>
      <c r="E8" s="13"/>
      <c r="F8" s="13">
        <v>370</v>
      </c>
      <c r="G8" s="13">
        <v>3</v>
      </c>
      <c r="H8" s="14">
        <f t="shared" si="0"/>
        <v>433</v>
      </c>
      <c r="I8" s="18"/>
      <c r="J8" s="28" t="s">
        <v>6</v>
      </c>
      <c r="K8" s="22">
        <v>480</v>
      </c>
      <c r="L8" s="22">
        <v>5</v>
      </c>
      <c r="M8" s="33"/>
      <c r="N8" s="3">
        <v>3.1</v>
      </c>
      <c r="O8" s="13">
        <f t="shared" si="1"/>
        <v>1488</v>
      </c>
      <c r="P8" s="3">
        <v>3.1</v>
      </c>
      <c r="Q8" s="13">
        <f t="shared" si="2"/>
        <v>15.5</v>
      </c>
      <c r="R8" s="3">
        <v>3.1</v>
      </c>
      <c r="S8" s="13">
        <v>16</v>
      </c>
    </row>
    <row r="9" spans="1:20" x14ac:dyDescent="0.3">
      <c r="A9" s="2" t="s">
        <v>7</v>
      </c>
      <c r="B9" s="16">
        <v>60</v>
      </c>
      <c r="C9" s="16"/>
      <c r="D9" s="16"/>
      <c r="E9" s="16"/>
      <c r="F9" s="16">
        <v>370</v>
      </c>
      <c r="G9" s="16">
        <v>3</v>
      </c>
      <c r="H9" s="17">
        <f t="shared" si="0"/>
        <v>433</v>
      </c>
      <c r="I9" s="18"/>
      <c r="J9" s="2" t="s">
        <v>7</v>
      </c>
      <c r="K9" s="23">
        <v>480</v>
      </c>
      <c r="L9" s="23">
        <v>5</v>
      </c>
      <c r="M9" s="33"/>
      <c r="N9" s="3">
        <v>3.1</v>
      </c>
      <c r="O9" s="13">
        <f t="shared" si="1"/>
        <v>1488</v>
      </c>
      <c r="P9" s="3">
        <v>3.1</v>
      </c>
      <c r="Q9" s="13">
        <f t="shared" si="2"/>
        <v>15.5</v>
      </c>
      <c r="R9" s="3">
        <v>3.1</v>
      </c>
      <c r="S9" s="13">
        <v>16</v>
      </c>
    </row>
    <row r="10" spans="1:20" x14ac:dyDescent="0.3">
      <c r="A10" s="4" t="s">
        <v>8</v>
      </c>
      <c r="B10" s="13">
        <v>60</v>
      </c>
      <c r="C10" s="13"/>
      <c r="D10" s="13"/>
      <c r="E10" s="13"/>
      <c r="F10" s="13">
        <v>300</v>
      </c>
      <c r="G10" s="13">
        <v>3</v>
      </c>
      <c r="H10" s="14">
        <f t="shared" si="0"/>
        <v>363</v>
      </c>
      <c r="I10" s="18"/>
      <c r="J10" s="28" t="s">
        <v>8</v>
      </c>
      <c r="K10" s="22">
        <v>412</v>
      </c>
      <c r="L10" s="22">
        <v>5</v>
      </c>
      <c r="M10" s="33"/>
      <c r="N10" s="3">
        <v>3.1</v>
      </c>
      <c r="O10" s="13">
        <f t="shared" si="1"/>
        <v>1277.2</v>
      </c>
      <c r="P10" s="3">
        <v>3.1</v>
      </c>
      <c r="Q10" s="13">
        <f t="shared" si="2"/>
        <v>15.5</v>
      </c>
      <c r="R10" s="3">
        <v>3.1</v>
      </c>
      <c r="S10" s="13">
        <v>16</v>
      </c>
    </row>
    <row r="11" spans="1:20" x14ac:dyDescent="0.3">
      <c r="A11" s="2" t="s">
        <v>11</v>
      </c>
      <c r="B11" s="16">
        <v>22</v>
      </c>
      <c r="C11" s="16"/>
      <c r="D11" s="16">
        <v>37</v>
      </c>
      <c r="E11" s="16"/>
      <c r="F11" s="16"/>
      <c r="G11" s="16">
        <v>147</v>
      </c>
      <c r="H11" s="17">
        <f t="shared" si="0"/>
        <v>206</v>
      </c>
      <c r="I11" s="18"/>
      <c r="J11" s="2" t="s">
        <v>11</v>
      </c>
      <c r="K11" s="23">
        <v>270</v>
      </c>
      <c r="L11" s="23">
        <v>25</v>
      </c>
      <c r="M11" s="33"/>
      <c r="N11" s="3">
        <v>3.9</v>
      </c>
      <c r="O11" s="13">
        <f t="shared" si="1"/>
        <v>1053</v>
      </c>
      <c r="P11" s="3">
        <v>3.9</v>
      </c>
      <c r="Q11" s="13">
        <f t="shared" si="2"/>
        <v>97.5</v>
      </c>
      <c r="R11" s="3">
        <v>3.9</v>
      </c>
      <c r="S11" s="13">
        <v>98</v>
      </c>
    </row>
    <row r="12" spans="1:20" x14ac:dyDescent="0.3">
      <c r="A12" s="4"/>
      <c r="B12" s="14"/>
      <c r="C12" s="14"/>
      <c r="D12" s="14"/>
      <c r="E12" s="14"/>
      <c r="F12" s="14"/>
      <c r="G12" s="14"/>
      <c r="H12" s="14"/>
      <c r="I12" s="18"/>
      <c r="J12" s="18"/>
      <c r="K12" s="27">
        <f>SUM(K4:K11)</f>
        <v>3426</v>
      </c>
      <c r="L12" s="27">
        <f>SUM(L4:L11)</f>
        <v>1719</v>
      </c>
      <c r="M12" s="18"/>
      <c r="N12" s="28"/>
      <c r="O12" s="27">
        <f>SUM(O4:O11)</f>
        <v>11619.400000000001</v>
      </c>
      <c r="P12" s="28"/>
      <c r="Q12" s="27">
        <f>SUM(Q4:Q11)</f>
        <v>6278.4000000000005</v>
      </c>
      <c r="R12" s="29"/>
      <c r="S12" s="29">
        <f>SUM(S5:S11)</f>
        <v>244</v>
      </c>
    </row>
    <row r="13" spans="1:20" x14ac:dyDescent="0.3">
      <c r="A13" s="2" t="s">
        <v>0</v>
      </c>
      <c r="B13" s="17">
        <f t="shared" ref="B13:D13" si="3">SUM(B4:B11)</f>
        <v>822</v>
      </c>
      <c r="C13" s="17">
        <f t="shared" si="3"/>
        <v>108</v>
      </c>
      <c r="D13" s="17">
        <f t="shared" si="3"/>
        <v>230</v>
      </c>
      <c r="E13" s="17">
        <f>SUM(E4:E11)</f>
        <v>1155</v>
      </c>
      <c r="F13" s="17">
        <f t="shared" ref="F13:G13" si="4">SUM(F4:F11)</f>
        <v>1895</v>
      </c>
      <c r="G13" s="17">
        <f t="shared" si="4"/>
        <v>193</v>
      </c>
      <c r="H13" s="17">
        <f>SUM(H4:H11)</f>
        <v>4403</v>
      </c>
      <c r="I13" s="18"/>
      <c r="J13" s="2" t="s">
        <v>0</v>
      </c>
      <c r="K13" s="51">
        <f>K12+L12</f>
        <v>5145</v>
      </c>
      <c r="L13" s="51"/>
      <c r="M13" s="18"/>
      <c r="O13" s="13">
        <v>8500</v>
      </c>
      <c r="Q13" s="13">
        <v>10400</v>
      </c>
      <c r="R13" s="13"/>
      <c r="S13" s="13">
        <v>10400</v>
      </c>
      <c r="T13" t="s">
        <v>26</v>
      </c>
    </row>
    <row r="14" spans="1:20" x14ac:dyDescent="0.3">
      <c r="O14" s="27">
        <f>O12*O13</f>
        <v>98764900.000000015</v>
      </c>
      <c r="P14" s="28"/>
      <c r="Q14" s="27">
        <f>Q12*Q13</f>
        <v>65295360.000000007</v>
      </c>
      <c r="R14" s="29"/>
      <c r="S14" s="27">
        <f>S12*S13</f>
        <v>2537600</v>
      </c>
      <c r="T14" t="s">
        <v>27</v>
      </c>
    </row>
    <row r="15" spans="1:20" x14ac:dyDescent="0.3">
      <c r="O15" s="53">
        <f>O14+Q14</f>
        <v>164060260.00000003</v>
      </c>
      <c r="P15" s="54"/>
      <c r="Q15" s="54"/>
      <c r="R15" s="30"/>
      <c r="T15" t="s">
        <v>38</v>
      </c>
    </row>
    <row r="16" spans="1:20" x14ac:dyDescent="0.3">
      <c r="O16" s="48" t="s">
        <v>34</v>
      </c>
      <c r="P16" s="49"/>
      <c r="Q16" s="49"/>
      <c r="R16" s="49"/>
      <c r="S16" s="50"/>
    </row>
    <row r="17" spans="15:20" x14ac:dyDescent="0.3">
      <c r="O17" s="37">
        <f>O12-O21</f>
        <v>10636.400000000001</v>
      </c>
      <c r="P17" s="46"/>
      <c r="Q17" s="46">
        <v>6040</v>
      </c>
      <c r="R17" s="35"/>
      <c r="S17" s="36"/>
    </row>
    <row r="18" spans="15:20" x14ac:dyDescent="0.3">
      <c r="O18" s="37">
        <v>8500</v>
      </c>
      <c r="P18" s="35"/>
      <c r="Q18" s="38">
        <v>10400</v>
      </c>
      <c r="R18" s="38"/>
      <c r="S18" s="36"/>
    </row>
    <row r="19" spans="15:20" x14ac:dyDescent="0.3">
      <c r="O19" s="39">
        <f>O17*O18</f>
        <v>90409400.000000015</v>
      </c>
      <c r="P19" s="40"/>
      <c r="Q19" s="41">
        <f>Q17*Q18</f>
        <v>62816000</v>
      </c>
      <c r="R19" s="42"/>
      <c r="S19" s="43">
        <f>SUM(O19:Q19)</f>
        <v>153225400</v>
      </c>
      <c r="T19" t="s">
        <v>36</v>
      </c>
    </row>
    <row r="20" spans="15:20" x14ac:dyDescent="0.3">
      <c r="O20" s="48" t="s">
        <v>35</v>
      </c>
      <c r="P20" s="49"/>
      <c r="Q20" s="49"/>
      <c r="R20" s="49"/>
      <c r="S20" s="50"/>
    </row>
    <row r="21" spans="15:20" x14ac:dyDescent="0.3">
      <c r="O21" s="44">
        <v>983</v>
      </c>
      <c r="P21" s="35"/>
      <c r="Q21" s="35">
        <v>245</v>
      </c>
      <c r="R21" s="35"/>
      <c r="S21" s="36"/>
    </row>
    <row r="22" spans="15:20" x14ac:dyDescent="0.3">
      <c r="O22" s="37">
        <v>8500</v>
      </c>
      <c r="P22" s="35"/>
      <c r="Q22" s="38">
        <v>10400</v>
      </c>
      <c r="R22" s="38"/>
      <c r="S22" s="36"/>
    </row>
    <row r="23" spans="15:20" x14ac:dyDescent="0.3">
      <c r="O23" s="39">
        <f>O21*O22</f>
        <v>8355500</v>
      </c>
      <c r="P23" s="40"/>
      <c r="Q23" s="41">
        <f>Q21*Q22</f>
        <v>2548000</v>
      </c>
      <c r="R23" s="42"/>
      <c r="S23" s="45">
        <f>SUM(O23:Q23)</f>
        <v>10903500</v>
      </c>
      <c r="T23" t="s">
        <v>37</v>
      </c>
    </row>
    <row r="24" spans="15:20" x14ac:dyDescent="0.3">
      <c r="O24" s="53"/>
      <c r="P24" s="54"/>
      <c r="Q24" s="54"/>
      <c r="R24" s="30"/>
      <c r="S24" s="21">
        <f>SUM(S19:S23)</f>
        <v>164128900</v>
      </c>
      <c r="T24" t="s">
        <v>38</v>
      </c>
    </row>
    <row r="25" spans="15:20" x14ac:dyDescent="0.3">
      <c r="S25">
        <v>0.15</v>
      </c>
    </row>
    <row r="26" spans="15:20" x14ac:dyDescent="0.3">
      <c r="S26" s="21">
        <f>S24*S25</f>
        <v>24619335</v>
      </c>
      <c r="T26" t="s">
        <v>29</v>
      </c>
    </row>
    <row r="27" spans="15:20" x14ac:dyDescent="0.3">
      <c r="S27" s="21">
        <f>S24+S26</f>
        <v>188748235</v>
      </c>
      <c r="T27" s="31" t="s">
        <v>28</v>
      </c>
    </row>
  </sheetData>
  <mergeCells count="10">
    <mergeCell ref="B2:H2"/>
    <mergeCell ref="O15:Q15"/>
    <mergeCell ref="O24:Q24"/>
    <mergeCell ref="N2:O2"/>
    <mergeCell ref="P2:Q2"/>
    <mergeCell ref="R2:S2"/>
    <mergeCell ref="O16:S16"/>
    <mergeCell ref="O20:S20"/>
    <mergeCell ref="K13:L13"/>
    <mergeCell ref="K2:L2"/>
  </mergeCells>
  <pageMargins left="0.70866141732283472" right="0.70866141732283472" top="0.78740157480314965" bottom="0.78740157480314965" header="0.31496062992125984" footer="0.31496062992125984"/>
  <pageSetup paperSize="9" scale="15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zoomScaleNormal="100" workbookViewId="0">
      <selection activeCell="N8" sqref="N8:N13"/>
    </sheetView>
  </sheetViews>
  <sheetFormatPr defaultRowHeight="14.4" x14ac:dyDescent="0.3"/>
  <cols>
    <col min="1" max="1" width="7.5546875" customWidth="1"/>
    <col min="2" max="8" width="11.6640625" customWidth="1"/>
    <col min="10" max="10" width="7.44140625" customWidth="1"/>
    <col min="11" max="13" width="11.6640625" customWidth="1"/>
  </cols>
  <sheetData>
    <row r="1" spans="1:15" ht="15" thickBot="1" x14ac:dyDescent="0.35">
      <c r="A1" s="52" t="s">
        <v>20</v>
      </c>
      <c r="B1" s="52"/>
      <c r="C1" s="52"/>
      <c r="D1" s="52"/>
      <c r="E1" s="52"/>
      <c r="F1" s="52"/>
      <c r="G1" s="52"/>
      <c r="H1" s="52"/>
      <c r="J1" s="9"/>
      <c r="K1" s="24" t="s">
        <v>1</v>
      </c>
      <c r="L1" s="54" t="s">
        <v>25</v>
      </c>
      <c r="M1" s="54"/>
    </row>
    <row r="2" spans="1:15" s="7" customFormat="1" ht="28.8" x14ac:dyDescent="0.3">
      <c r="A2" s="5"/>
      <c r="B2" s="6" t="s">
        <v>10</v>
      </c>
      <c r="C2" s="6" t="s">
        <v>12</v>
      </c>
      <c r="D2" s="6" t="s">
        <v>9</v>
      </c>
      <c r="E2" s="6" t="s">
        <v>13</v>
      </c>
      <c r="F2" s="6" t="s">
        <v>14</v>
      </c>
      <c r="G2" s="6" t="s">
        <v>21</v>
      </c>
      <c r="H2" s="6" t="s">
        <v>0</v>
      </c>
      <c r="J2" s="5"/>
      <c r="K2" s="6" t="s">
        <v>22</v>
      </c>
      <c r="L2" s="19" t="s">
        <v>24</v>
      </c>
      <c r="M2" s="19"/>
    </row>
    <row r="3" spans="1:15" x14ac:dyDescent="0.3">
      <c r="A3" s="3" t="s">
        <v>2</v>
      </c>
      <c r="B3" s="25">
        <v>40</v>
      </c>
      <c r="C3" s="13"/>
      <c r="D3" s="13"/>
      <c r="E3" s="13"/>
      <c r="F3" s="13">
        <v>180</v>
      </c>
      <c r="G3" s="13"/>
      <c r="H3" s="14">
        <f>SUM(B3:G3)</f>
        <v>220</v>
      </c>
      <c r="I3" s="15"/>
      <c r="J3" s="28" t="s">
        <v>2</v>
      </c>
      <c r="K3" s="22">
        <v>270</v>
      </c>
      <c r="L3" s="3">
        <v>3.9</v>
      </c>
      <c r="M3" s="13">
        <f>K3*L3</f>
        <v>1053</v>
      </c>
    </row>
    <row r="4" spans="1:15" x14ac:dyDescent="0.3">
      <c r="A4" s="1" t="s">
        <v>3</v>
      </c>
      <c r="B4" s="16">
        <v>268</v>
      </c>
      <c r="C4" s="16">
        <v>130</v>
      </c>
      <c r="D4" s="16">
        <v>215</v>
      </c>
      <c r="E4" s="16">
        <v>260</v>
      </c>
      <c r="F4" s="16">
        <v>206</v>
      </c>
      <c r="G4" s="16">
        <v>44</v>
      </c>
      <c r="H4" s="17">
        <f>SUM(B4:G4)</f>
        <v>1123</v>
      </c>
      <c r="I4" s="15"/>
      <c r="J4" s="2" t="s">
        <v>3</v>
      </c>
      <c r="K4" s="23">
        <v>1238</v>
      </c>
      <c r="L4" s="3">
        <v>3.6</v>
      </c>
      <c r="M4" s="13">
        <f t="shared" ref="M4:M7" si="0">K4*L4</f>
        <v>4456.8</v>
      </c>
    </row>
    <row r="5" spans="1:15" x14ac:dyDescent="0.3">
      <c r="A5" s="3" t="s">
        <v>4</v>
      </c>
      <c r="B5" s="25">
        <v>149</v>
      </c>
      <c r="C5" s="13"/>
      <c r="D5" s="13"/>
      <c r="E5" s="13">
        <v>383</v>
      </c>
      <c r="F5" s="25">
        <v>560</v>
      </c>
      <c r="G5" s="13"/>
      <c r="H5" s="14">
        <f>SUM(B5:G5)</f>
        <v>1092</v>
      </c>
      <c r="I5" s="15"/>
      <c r="J5" s="28" t="s">
        <v>4</v>
      </c>
      <c r="K5" s="22">
        <v>1273</v>
      </c>
      <c r="L5" s="3">
        <v>3.6</v>
      </c>
      <c r="M5" s="13">
        <f t="shared" si="0"/>
        <v>4582.8</v>
      </c>
    </row>
    <row r="6" spans="1:15" x14ac:dyDescent="0.3">
      <c r="A6" s="1" t="s">
        <v>5</v>
      </c>
      <c r="B6" s="16">
        <v>129</v>
      </c>
      <c r="C6" s="16"/>
      <c r="D6" s="16"/>
      <c r="E6" s="16">
        <v>217</v>
      </c>
      <c r="F6" s="16">
        <v>560</v>
      </c>
      <c r="G6" s="16"/>
      <c r="H6" s="17">
        <f>SUM(B6:G6)</f>
        <v>906</v>
      </c>
      <c r="I6" s="15"/>
      <c r="J6" s="2" t="s">
        <v>5</v>
      </c>
      <c r="K6" s="23">
        <v>1111</v>
      </c>
      <c r="L6" s="3">
        <v>3.6</v>
      </c>
      <c r="M6" s="13">
        <f t="shared" si="0"/>
        <v>3999.6</v>
      </c>
    </row>
    <row r="7" spans="1:15" x14ac:dyDescent="0.3">
      <c r="A7" s="3" t="s">
        <v>6</v>
      </c>
      <c r="B7" s="25">
        <v>80</v>
      </c>
      <c r="C7" s="13"/>
      <c r="D7" s="13"/>
      <c r="E7" s="13"/>
      <c r="F7" s="13">
        <v>405</v>
      </c>
      <c r="G7" s="13"/>
      <c r="H7" s="14">
        <f>SUM(B7:G7)</f>
        <v>485</v>
      </c>
      <c r="I7" s="15"/>
      <c r="J7" s="28" t="s">
        <v>6</v>
      </c>
      <c r="K7" s="22">
        <v>651</v>
      </c>
      <c r="L7" s="3">
        <v>3.9</v>
      </c>
      <c r="M7" s="13">
        <f t="shared" si="0"/>
        <v>2538.9</v>
      </c>
    </row>
    <row r="8" spans="1:15" x14ac:dyDescent="0.3">
      <c r="A8" s="2" t="s">
        <v>0</v>
      </c>
      <c r="B8" s="17">
        <f>SUM(B3:B7)</f>
        <v>666</v>
      </c>
      <c r="C8" s="17">
        <f>SUM(C3:C7)</f>
        <v>130</v>
      </c>
      <c r="D8" s="17">
        <f>SUM(D3:D7)</f>
        <v>215</v>
      </c>
      <c r="E8" s="17">
        <f>SUM(E3:E7)</f>
        <v>860</v>
      </c>
      <c r="F8" s="17">
        <f t="shared" ref="F8:G8" si="1">SUM(F3:F7)</f>
        <v>1911</v>
      </c>
      <c r="G8" s="17">
        <f t="shared" si="1"/>
        <v>44</v>
      </c>
      <c r="H8" s="17">
        <f>SUM(H3:H7)</f>
        <v>3826</v>
      </c>
      <c r="I8" s="15"/>
      <c r="J8" s="2" t="s">
        <v>0</v>
      </c>
      <c r="K8" s="26">
        <f>SUM(K3:K7)</f>
        <v>4543</v>
      </c>
      <c r="L8" s="3"/>
      <c r="M8" s="27">
        <f>SUM(M3:M7)</f>
        <v>16631.100000000002</v>
      </c>
      <c r="N8" t="s">
        <v>26</v>
      </c>
    </row>
    <row r="9" spans="1:15" x14ac:dyDescent="0.3">
      <c r="L9" s="3"/>
      <c r="M9" s="13">
        <v>10400</v>
      </c>
      <c r="N9" t="s">
        <v>27</v>
      </c>
    </row>
    <row r="10" spans="1:15" x14ac:dyDescent="0.3">
      <c r="M10" s="27">
        <f>M8*M9</f>
        <v>172963440.00000003</v>
      </c>
      <c r="N10" t="s">
        <v>30</v>
      </c>
    </row>
    <row r="11" spans="1:15" x14ac:dyDescent="0.3">
      <c r="M11">
        <v>0.1</v>
      </c>
    </row>
    <row r="12" spans="1:15" x14ac:dyDescent="0.3">
      <c r="M12" s="13">
        <f>M10*M11</f>
        <v>17296344.000000004</v>
      </c>
      <c r="N12" t="s">
        <v>29</v>
      </c>
    </row>
    <row r="13" spans="1:15" x14ac:dyDescent="0.3">
      <c r="M13" s="21">
        <f>M12+M10</f>
        <v>190259784.00000003</v>
      </c>
      <c r="N13" s="31" t="s">
        <v>28</v>
      </c>
      <c r="O13" s="31"/>
    </row>
  </sheetData>
  <mergeCells count="2">
    <mergeCell ref="A1:H1"/>
    <mergeCell ref="L1:M1"/>
  </mergeCells>
  <pageMargins left="0.70866141732283472" right="0.70866141732283472" top="0.78740157480314965" bottom="0.78740157480314965" header="0.31496062992125984" footer="0.31496062992125984"/>
  <pageSetup paperSize="9" scale="15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DepositA</vt:lpstr>
      <vt:lpstr>DepositB</vt:lpstr>
      <vt:lpstr>List3</vt:lpstr>
    </vt:vector>
  </TitlesOfParts>
  <Company>ATC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Novotný Radoslav</dc:creator>
  <cp:lastModifiedBy>Novotný Radoslav</cp:lastModifiedBy>
  <cp:lastPrinted>2023-01-04T19:42:28Z</cp:lastPrinted>
  <dcterms:created xsi:type="dcterms:W3CDTF">2022-12-23T10:56:52Z</dcterms:created>
  <dcterms:modified xsi:type="dcterms:W3CDTF">2023-02-23T16:10:12Z</dcterms:modified>
</cp:coreProperties>
</file>